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2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<sst xmlns="http://schemas.openxmlformats.org/spreadsheetml/2006/main" count="118" uniqueCount="118">
  <si>
    <t>Nr.                   crt.</t>
  </si>
  <si>
    <t>AMBULATORIUL</t>
  </si>
  <si>
    <t>Nr. Contr.</t>
  </si>
  <si>
    <t>CF</t>
  </si>
  <si>
    <t xml:space="preserve">IANUARIE </t>
  </si>
  <si>
    <t xml:space="preserve">FEBRUARIE </t>
  </si>
  <si>
    <t>suplim. AL mart. (din ec. Ian.)</t>
  </si>
  <si>
    <t>MARTIE</t>
  </si>
  <si>
    <t>dim. AL mart. (pt. dim. AL dec.18 si ian.19)</t>
  </si>
  <si>
    <t>suplim. AL mart. din disponibil creat aferent dim. AL dec.18 si AL ian.19</t>
  </si>
  <si>
    <t>dim. AL mart. (modif. pctj.) - 14.03.2019</t>
  </si>
  <si>
    <t>suplim. AL mart. (din ec. feb.) - 14.03.2019</t>
  </si>
  <si>
    <t>dim. AL mart. (debit AC) - 15.04.2019</t>
  </si>
  <si>
    <t>dim. AL mart. (economii) - 15.04.2019</t>
  </si>
  <si>
    <t xml:space="preserve">MARTIE </t>
  </si>
  <si>
    <t>APRILIE</t>
  </si>
  <si>
    <t xml:space="preserve">MAI </t>
  </si>
  <si>
    <t xml:space="preserve">IUNIE </t>
  </si>
  <si>
    <t>ALEX-CLINIC SRL</t>
  </si>
  <si>
    <t>2209</t>
  </si>
  <si>
    <t>22183367</t>
  </si>
  <si>
    <t>ANALDA SRL</t>
  </si>
  <si>
    <t>1822</t>
  </si>
  <si>
    <t>17075210</t>
  </si>
  <si>
    <t>ANGELESCU - CENTRUL BALNEAR SI REABILTARE MEDICALA  SRL</t>
  </si>
  <si>
    <t>3530</t>
  </si>
  <si>
    <t>34460933</t>
  </si>
  <si>
    <t>ARCADIA POLICLINIC SRL</t>
  </si>
  <si>
    <t>2663</t>
  </si>
  <si>
    <t>26181750</t>
  </si>
  <si>
    <t>C. M. HYGEEA</t>
  </si>
  <si>
    <t>2213</t>
  </si>
  <si>
    <t>21897961</t>
  </si>
  <si>
    <t>C.M. DOMENICO SRL</t>
  </si>
  <si>
    <t>3464</t>
  </si>
  <si>
    <t>25207908</t>
  </si>
  <si>
    <t>CARDIOMED SRL</t>
  </si>
  <si>
    <t>2370</t>
  </si>
  <si>
    <t>IS33</t>
  </si>
  <si>
    <t>CENTRUL MEDICAL DE DIAGNOSTIC SI TRATAMENT</t>
  </si>
  <si>
    <t>2838</t>
  </si>
  <si>
    <t>17468384</t>
  </si>
  <si>
    <t>CENTRUL MEDICAL RECUPERARE NICOLINA SRL</t>
  </si>
  <si>
    <t>3328</t>
  </si>
  <si>
    <t>6608156</t>
  </si>
  <si>
    <t>CENTURION X MED SRL</t>
  </si>
  <si>
    <t>2722</t>
  </si>
  <si>
    <t>28662660</t>
  </si>
  <si>
    <t>DELV SRL</t>
  </si>
  <si>
    <t>3353</t>
  </si>
  <si>
    <t>33931870</t>
  </si>
  <si>
    <t>DIMAS HEALTH SRL</t>
  </si>
  <si>
    <t>3657</t>
  </si>
  <si>
    <t>38942587</t>
  </si>
  <si>
    <t>EURO-MEDICAL PHYSICAL SUPPORT</t>
  </si>
  <si>
    <t>3465</t>
  </si>
  <si>
    <t>19720037</t>
  </si>
  <si>
    <t>FIZIOMEDICA SRL</t>
  </si>
  <si>
    <t>1664</t>
  </si>
  <si>
    <t>17052470</t>
  </si>
  <si>
    <t>FUNDATIA "GR.T.POPA" IASI</t>
  </si>
  <si>
    <t>2368</t>
  </si>
  <si>
    <t>22254034</t>
  </si>
  <si>
    <t>KINEGO SRL</t>
  </si>
  <si>
    <t>3555</t>
  </si>
  <si>
    <t>34199391</t>
  </si>
  <si>
    <t>KINETIC FIT S.R.L.</t>
  </si>
  <si>
    <t>3556</t>
  </si>
  <si>
    <t>32824191</t>
  </si>
  <si>
    <t>MARCONSULT SRL</t>
  </si>
  <si>
    <t>3466</t>
  </si>
  <si>
    <t>15576630</t>
  </si>
  <si>
    <t>MEDFIZ SCM</t>
  </si>
  <si>
    <t>1407</t>
  </si>
  <si>
    <t>14523298</t>
  </si>
  <si>
    <t>MEDICINA FIZICA SI RECUPERARE</t>
  </si>
  <si>
    <t>1405</t>
  </si>
  <si>
    <t>19627915</t>
  </si>
  <si>
    <t>MITROPOLIA MOLDOVEI SI BUCOVINEI</t>
  </si>
  <si>
    <t>2207</t>
  </si>
  <si>
    <t>IS28</t>
  </si>
  <si>
    <t>RK MEDCENTER SRL</t>
  </si>
  <si>
    <t>3356</t>
  </si>
  <si>
    <t>26219455</t>
  </si>
  <si>
    <t>SALINA IASI</t>
  </si>
  <si>
    <t>2723</t>
  </si>
  <si>
    <t>27929353</t>
  </si>
  <si>
    <t>SANFIZ SRL</t>
  </si>
  <si>
    <t>3357</t>
  </si>
  <si>
    <t>33241005</t>
  </si>
  <si>
    <t>SPITALUL CLINIC CF IASI</t>
  </si>
  <si>
    <t>2874</t>
  </si>
  <si>
    <t>T06</t>
  </si>
  <si>
    <t>SPITALUL CLINIC DE RECUPERARE IASI</t>
  </si>
  <si>
    <t>3358</t>
  </si>
  <si>
    <t>IS12</t>
  </si>
  <si>
    <t>SPITALUL CLINIC JUDETEAN DE URGENTA "SF. SPIRIDON" IASI</t>
  </si>
  <si>
    <t>1414</t>
  </si>
  <si>
    <t>IS01</t>
  </si>
  <si>
    <t>SPITALUL MUNICIPAL DE URGENTA PASCANI</t>
  </si>
  <si>
    <t>1413</t>
  </si>
  <si>
    <t>IS14</t>
  </si>
  <si>
    <t>STEFANIA MEDICAL SRL</t>
  </si>
  <si>
    <t>2789</t>
  </si>
  <si>
    <t>29465250</t>
  </si>
  <si>
    <t>T.B.R.C.M. - SC DE TRATAMENT BALNEAR SI RECUPERARE A CAPACITATII DE MUNCA</t>
  </si>
  <si>
    <t>3354</t>
  </si>
  <si>
    <t>15683238</t>
  </si>
  <si>
    <t>TANASA SILVIU ION</t>
  </si>
  <si>
    <t>1926</t>
  </si>
  <si>
    <t>20034261</t>
  </si>
  <si>
    <t>TransmedExpert SRL</t>
  </si>
  <si>
    <t>2662</t>
  </si>
  <si>
    <t>IS39</t>
  </si>
  <si>
    <t>VASIMEDICA SRL</t>
  </si>
  <si>
    <t>3367</t>
  </si>
  <si>
    <t>30591219</t>
  </si>
  <si>
    <t>TOTAL GENERAL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</si>
</sst>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" fontId="1" fillId="0" borderId="1" xfId="15" applyNumberFormat="1" applyFont="1" applyFill="1" applyBorder="1" applyAlignment="1">
      <alignment horizontal="center" vertical="center" wrapText="1"/>
    </xf>
    <xf numFmtId="2" fontId="1" fillId="2" borderId="2" xfId="15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15" applyNumberFormat="1" applyFont="1" applyFill="1" applyBorder="1" applyAlignment="1">
      <alignment horizontal="center" vertical="center" wrapText="1"/>
    </xf>
    <xf numFmtId="1" fontId="1" fillId="0" borderId="2" xfId="15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" fillId="0" borderId="5" xfId="15" applyNumberFormat="1" applyFont="1" applyFill="1" applyBorder="1" applyAlignment="1">
      <alignment horizontal="center" vertical="center" wrapText="1"/>
    </xf>
    <xf numFmtId="2" fontId="1" fillId="2" borderId="6" xfId="1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5" applyNumberFormat="1" applyFont="1" applyFill="1" applyBorder="1" applyAlignment="1">
      <alignment horizontal="center" vertical="center" wrapText="1"/>
    </xf>
    <xf numFmtId="1" fontId="1" fillId="0" borderId="6" xfId="15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4" fontId="0" fillId="2" borderId="7" xfId="0" applyNumberFormat="1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vertical="center"/>
    </xf>
    <xf numFmtId="4" fontId="0" fillId="2" borderId="11" xfId="0" applyNumberFormat="1" applyFont="1" applyFill="1" applyBorder="1" applyAlignment="1">
      <alignment vertical="center"/>
    </xf>
    <xf numFmtId="4" fontId="0" fillId="0" borderId="6" xfId="19" applyNumberFormat="1" applyFont="1" applyFill="1" applyBorder="1" applyAlignment="1">
      <alignment horizontal="right" vertical="center"/>
      <protection/>
    </xf>
    <xf numFmtId="4" fontId="0" fillId="0" borderId="8" xfId="19" applyNumberFormat="1" applyFont="1" applyFill="1" applyBorder="1" applyAlignment="1">
      <alignment horizontal="right" vertical="center"/>
      <protection/>
    </xf>
    <xf numFmtId="4" fontId="0" fillId="3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7" xfId="19" applyNumberFormat="1" applyFont="1" applyFill="1" applyBorder="1" applyAlignment="1">
      <alignment horizontal="right" vertical="center"/>
      <protection/>
    </xf>
    <xf numFmtId="4" fontId="0" fillId="0" borderId="11" xfId="19" applyNumberFormat="1" applyFont="1" applyFill="1" applyBorder="1" applyAlignment="1">
      <alignment horizontal="right" vertical="center"/>
      <protection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4" fontId="3" fillId="4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_evaluare_laboratoare_06_ian_200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G1" sqref="F1:G16384"/>
    </sheetView>
  </sheetViews>
  <sheetFormatPr defaultColWidth="9.140625" defaultRowHeight="12.75"/>
  <cols>
    <col min="1" max="1" width="4.421875" style="34" customWidth="1"/>
    <col min="2" max="2" width="48.140625" style="35" customWidth="1"/>
    <col min="3" max="3" width="5.140625" style="35" hidden="1" customWidth="1"/>
    <col min="4" max="4" width="9.00390625" style="35" hidden="1" customWidth="1"/>
    <col min="5" max="5" width="12.28125" style="36" hidden="1" customWidth="1"/>
    <col min="6" max="6" width="13.00390625" style="27" hidden="1" customWidth="1"/>
    <col min="7" max="8" width="13.28125" style="27" hidden="1" customWidth="1"/>
    <col min="9" max="9" width="14.00390625" style="27" hidden="1" customWidth="1"/>
    <col min="10" max="10" width="15.8515625" style="27" hidden="1" customWidth="1"/>
    <col min="11" max="11" width="12.421875" style="27" hidden="1" customWidth="1"/>
    <col min="12" max="12" width="14.00390625" style="27" hidden="1" customWidth="1"/>
    <col min="13" max="14" width="12.421875" style="27" hidden="1" customWidth="1"/>
    <col min="15" max="15" width="13.00390625" style="27" hidden="1" customWidth="1"/>
    <col min="16" max="16" width="13.421875" style="27" customWidth="1"/>
    <col min="17" max="17" width="13.57421875" style="27" customWidth="1"/>
    <col min="18" max="18" width="13.28125" style="27" customWidth="1"/>
    <col min="19" max="16384" width="9.140625" style="27" customWidth="1"/>
  </cols>
  <sheetData>
    <row r="1" spans="1:18" s="9" customFormat="1" ht="44.25" customHeight="1">
      <c r="A1" s="1" t="s">
        <v>0</v>
      </c>
      <c r="B1" s="2" t="s">
        <v>1</v>
      </c>
      <c r="C1" s="3" t="s">
        <v>2</v>
      </c>
      <c r="D1" s="4" t="s">
        <v>3</v>
      </c>
      <c r="E1" s="6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7" t="s">
        <v>14</v>
      </c>
      <c r="P1" s="8" t="s">
        <v>15</v>
      </c>
      <c r="Q1" s="8" t="s">
        <v>16</v>
      </c>
      <c r="R1" s="8" t="s">
        <v>17</v>
      </c>
    </row>
    <row r="2" spans="1:18" s="9" customFormat="1" ht="40.5" customHeight="1">
      <c r="A2" s="10"/>
      <c r="B2" s="11"/>
      <c r="C2" s="12"/>
      <c r="D2" s="13"/>
      <c r="E2" s="15"/>
      <c r="F2" s="15"/>
      <c r="G2" s="14"/>
      <c r="H2" s="14"/>
      <c r="I2" s="14"/>
      <c r="J2" s="14"/>
      <c r="K2" s="14"/>
      <c r="L2" s="14"/>
      <c r="M2" s="14"/>
      <c r="N2" s="14"/>
      <c r="O2" s="16"/>
      <c r="P2" s="17"/>
      <c r="Q2" s="17"/>
      <c r="R2" s="17"/>
    </row>
    <row r="3" spans="1:18" ht="21" customHeight="1">
      <c r="A3" s="18">
        <v>1</v>
      </c>
      <c r="B3" s="19" t="s">
        <v>18</v>
      </c>
      <c r="C3" s="20" t="s">
        <v>19</v>
      </c>
      <c r="D3" s="20" t="s">
        <v>20</v>
      </c>
      <c r="E3" s="22" t="e">
        <f>#REF!-#REF!</f>
        <v>#REF!</v>
      </c>
      <c r="F3" s="22" t="e">
        <f>#REF!-#REF!</f>
        <v>#REF!</v>
      </c>
      <c r="G3" s="21">
        <v>11.29</v>
      </c>
      <c r="H3" s="21">
        <v>24273.59</v>
      </c>
      <c r="I3" s="23"/>
      <c r="J3" s="24">
        <v>549.88</v>
      </c>
      <c r="K3" s="25"/>
      <c r="L3" s="25">
        <v>27.08</v>
      </c>
      <c r="M3" s="25"/>
      <c r="N3" s="25">
        <v>25.84</v>
      </c>
      <c r="O3" s="26">
        <f>G3+H3-I3+J3-K3+L3-M3-N3</f>
        <v>24836.000000000004</v>
      </c>
      <c r="P3" s="22">
        <v>24314.23</v>
      </c>
      <c r="Q3" s="22">
        <v>24288.39</v>
      </c>
      <c r="R3" s="22">
        <v>24288.38</v>
      </c>
    </row>
    <row r="4" spans="1:18" ht="21" customHeight="1">
      <c r="A4" s="18">
        <f aca="true" t="shared" si="0" ref="A4:A35">A3+1</f>
        <v>2</v>
      </c>
      <c r="B4" s="19" t="s">
        <v>21</v>
      </c>
      <c r="C4" s="20" t="s">
        <v>22</v>
      </c>
      <c r="D4" s="20" t="s">
        <v>23</v>
      </c>
      <c r="E4" s="22" t="e">
        <f>#REF!-#REF!</f>
        <v>#REF!</v>
      </c>
      <c r="F4" s="22" t="e">
        <f>#REF!-#REF!</f>
        <v>#REF!</v>
      </c>
      <c r="G4" s="21">
        <v>17.7</v>
      </c>
      <c r="H4" s="21">
        <v>32927.880000000005</v>
      </c>
      <c r="I4" s="23"/>
      <c r="J4" s="28">
        <v>745.97</v>
      </c>
      <c r="K4" s="29"/>
      <c r="L4" s="29">
        <v>32.48</v>
      </c>
      <c r="M4" s="29"/>
      <c r="N4" s="29">
        <v>15.53</v>
      </c>
      <c r="O4" s="26">
        <f aca="true" t="shared" si="1" ref="O4:O35">G4+H4-I4+J4-K4+L4-M4-N4</f>
        <v>33708.50000000001</v>
      </c>
      <c r="P4" s="22">
        <v>32963.08</v>
      </c>
      <c r="Q4" s="22">
        <v>32947.55</v>
      </c>
      <c r="R4" s="22">
        <v>32947.54</v>
      </c>
    </row>
    <row r="5" spans="1:18" ht="27" customHeight="1">
      <c r="A5" s="18">
        <f t="shared" si="0"/>
        <v>3</v>
      </c>
      <c r="B5" s="19" t="s">
        <v>24</v>
      </c>
      <c r="C5" s="20" t="s">
        <v>25</v>
      </c>
      <c r="D5" s="20" t="s">
        <v>26</v>
      </c>
      <c r="E5" s="22" t="e">
        <f>#REF!-#REF!</f>
        <v>#REF!</v>
      </c>
      <c r="F5" s="22" t="e">
        <f>#REF!-#REF!</f>
        <v>#REF!</v>
      </c>
      <c r="G5" s="21">
        <v>35.58</v>
      </c>
      <c r="H5" s="21">
        <v>24751.54</v>
      </c>
      <c r="I5" s="23">
        <v>978.45</v>
      </c>
      <c r="J5" s="28">
        <v>0</v>
      </c>
      <c r="K5" s="29"/>
      <c r="L5" s="29">
        <v>29.82</v>
      </c>
      <c r="M5" s="29">
        <v>700</v>
      </c>
      <c r="N5" s="29">
        <v>9.99</v>
      </c>
      <c r="O5" s="26">
        <f t="shared" si="1"/>
        <v>23128.5</v>
      </c>
      <c r="P5" s="22">
        <v>24773.39</v>
      </c>
      <c r="Q5" s="22">
        <v>24763.4</v>
      </c>
      <c r="R5" s="22">
        <v>24763.4</v>
      </c>
    </row>
    <row r="6" spans="1:18" ht="21" customHeight="1">
      <c r="A6" s="18">
        <f t="shared" si="0"/>
        <v>4</v>
      </c>
      <c r="B6" s="19" t="s">
        <v>27</v>
      </c>
      <c r="C6" s="20" t="s">
        <v>28</v>
      </c>
      <c r="D6" s="20" t="s">
        <v>29</v>
      </c>
      <c r="E6" s="22" t="e">
        <f>#REF!-#REF!</f>
        <v>#REF!</v>
      </c>
      <c r="F6" s="22" t="e">
        <f>#REF!-#REF!</f>
        <v>#REF!</v>
      </c>
      <c r="G6" s="21">
        <v>59.83</v>
      </c>
      <c r="H6" s="21">
        <v>24299.530000000002</v>
      </c>
      <c r="I6" s="23"/>
      <c r="J6" s="28">
        <v>549.5699999999999</v>
      </c>
      <c r="K6" s="29"/>
      <c r="L6" s="29">
        <v>17.77</v>
      </c>
      <c r="M6" s="29"/>
      <c r="N6" s="29">
        <v>20.7</v>
      </c>
      <c r="O6" s="26">
        <f t="shared" si="1"/>
        <v>24906.000000000004</v>
      </c>
      <c r="P6" s="22">
        <v>24343.32</v>
      </c>
      <c r="Q6" s="22">
        <v>24322.62</v>
      </c>
      <c r="R6" s="22">
        <v>24322.62</v>
      </c>
    </row>
    <row r="7" spans="1:18" ht="21" customHeight="1">
      <c r="A7" s="18">
        <f t="shared" si="0"/>
        <v>5</v>
      </c>
      <c r="B7" s="19" t="s">
        <v>30</v>
      </c>
      <c r="C7" s="20" t="s">
        <v>31</v>
      </c>
      <c r="D7" s="20" t="s">
        <v>32</v>
      </c>
      <c r="E7" s="22" t="e">
        <f>#REF!-#REF!</f>
        <v>#REF!</v>
      </c>
      <c r="F7" s="22" t="e">
        <f>#REF!-#REF!</f>
        <v>#REF!</v>
      </c>
      <c r="G7" s="21">
        <v>13.06</v>
      </c>
      <c r="H7" s="21">
        <v>25956.15</v>
      </c>
      <c r="I7" s="23">
        <v>1991.52</v>
      </c>
      <c r="J7" s="28">
        <v>0</v>
      </c>
      <c r="K7" s="29"/>
      <c r="L7" s="29">
        <v>7.3</v>
      </c>
      <c r="M7" s="29"/>
      <c r="N7" s="29">
        <v>5.49</v>
      </c>
      <c r="O7" s="26">
        <f t="shared" si="1"/>
        <v>23979.5</v>
      </c>
      <c r="P7" s="22">
        <v>25972.24</v>
      </c>
      <c r="Q7" s="22">
        <v>25966.75</v>
      </c>
      <c r="R7" s="22">
        <v>25966.74</v>
      </c>
    </row>
    <row r="8" spans="1:18" ht="21" customHeight="1">
      <c r="A8" s="18">
        <f t="shared" si="0"/>
        <v>6</v>
      </c>
      <c r="B8" s="19" t="s">
        <v>33</v>
      </c>
      <c r="C8" s="20" t="s">
        <v>34</v>
      </c>
      <c r="D8" s="20" t="s">
        <v>35</v>
      </c>
      <c r="E8" s="22" t="e">
        <f>#REF!-#REF!</f>
        <v>#REF!</v>
      </c>
      <c r="F8" s="22" t="e">
        <f>#REF!-#REF!</f>
        <v>#REF!</v>
      </c>
      <c r="G8" s="21">
        <v>24.16</v>
      </c>
      <c r="H8" s="21">
        <v>13736.24</v>
      </c>
      <c r="I8" s="23"/>
      <c r="J8" s="28">
        <v>311.49</v>
      </c>
      <c r="K8" s="29"/>
      <c r="L8" s="29">
        <v>41.41</v>
      </c>
      <c r="M8" s="29"/>
      <c r="N8" s="29">
        <v>25.3</v>
      </c>
      <c r="O8" s="26">
        <f t="shared" si="1"/>
        <v>14088</v>
      </c>
      <c r="P8" s="22">
        <v>13766.99</v>
      </c>
      <c r="Q8" s="22">
        <v>13741.69</v>
      </c>
      <c r="R8" s="22">
        <v>13741.68</v>
      </c>
    </row>
    <row r="9" spans="1:18" ht="21" customHeight="1">
      <c r="A9" s="18">
        <f t="shared" si="0"/>
        <v>7</v>
      </c>
      <c r="B9" s="19" t="s">
        <v>36</v>
      </c>
      <c r="C9" s="20" t="s">
        <v>37</v>
      </c>
      <c r="D9" s="20" t="s">
        <v>38</v>
      </c>
      <c r="E9" s="22" t="e">
        <f>#REF!-#REF!</f>
        <v>#REF!</v>
      </c>
      <c r="F9" s="22" t="e">
        <f>#REF!-#REF!</f>
        <v>#REF!</v>
      </c>
      <c r="G9" s="21">
        <v>1087.13</v>
      </c>
      <c r="H9" s="21">
        <v>11511.83</v>
      </c>
      <c r="I9" s="23"/>
      <c r="J9" s="28">
        <v>260.77</v>
      </c>
      <c r="K9" s="29"/>
      <c r="L9" s="29">
        <v>2470.3</v>
      </c>
      <c r="M9" s="29"/>
      <c r="N9" s="29">
        <v>6.53</v>
      </c>
      <c r="O9" s="26">
        <f t="shared" si="1"/>
        <v>15323.499999999998</v>
      </c>
      <c r="P9" s="22">
        <v>11525.46</v>
      </c>
      <c r="Q9" s="22">
        <v>11518.93</v>
      </c>
      <c r="R9" s="22">
        <v>11518.92</v>
      </c>
    </row>
    <row r="10" spans="1:18" ht="24" customHeight="1">
      <c r="A10" s="18">
        <f t="shared" si="0"/>
        <v>8</v>
      </c>
      <c r="B10" s="19" t="s">
        <v>39</v>
      </c>
      <c r="C10" s="20" t="s">
        <v>40</v>
      </c>
      <c r="D10" s="20" t="s">
        <v>41</v>
      </c>
      <c r="E10" s="22" t="e">
        <f>#REF!-#REF!</f>
        <v>#REF!</v>
      </c>
      <c r="F10" s="22" t="e">
        <f>#REF!-#REF!</f>
        <v>#REF!</v>
      </c>
      <c r="G10" s="21">
        <v>9.57</v>
      </c>
      <c r="H10" s="21">
        <v>17788.559999999998</v>
      </c>
      <c r="I10" s="23"/>
      <c r="J10" s="28">
        <v>402.97</v>
      </c>
      <c r="K10" s="29"/>
      <c r="L10" s="29">
        <v>35.51</v>
      </c>
      <c r="M10" s="29"/>
      <c r="N10" s="29">
        <v>26.11</v>
      </c>
      <c r="O10" s="26">
        <f t="shared" si="1"/>
        <v>18210.499999999996</v>
      </c>
      <c r="P10" s="22">
        <v>17825.52</v>
      </c>
      <c r="Q10" s="22">
        <v>17183.55</v>
      </c>
      <c r="R10" s="22">
        <v>17799.41</v>
      </c>
    </row>
    <row r="11" spans="1:18" ht="21" customHeight="1">
      <c r="A11" s="18">
        <f t="shared" si="0"/>
        <v>9</v>
      </c>
      <c r="B11" s="19" t="s">
        <v>42</v>
      </c>
      <c r="C11" s="20" t="s">
        <v>43</v>
      </c>
      <c r="D11" s="20" t="s">
        <v>44</v>
      </c>
      <c r="E11" s="22" t="e">
        <f>#REF!-#REF!</f>
        <v>#REF!</v>
      </c>
      <c r="F11" s="22" t="e">
        <f>#REF!-#REF!</f>
        <v>#REF!</v>
      </c>
      <c r="G11" s="21">
        <v>33.69</v>
      </c>
      <c r="H11" s="21">
        <v>33519.85</v>
      </c>
      <c r="I11" s="23"/>
      <c r="J11" s="28">
        <v>759.8599999999999</v>
      </c>
      <c r="K11" s="29"/>
      <c r="L11" s="29">
        <v>31.83</v>
      </c>
      <c r="M11" s="29"/>
      <c r="N11" s="29">
        <v>110.73</v>
      </c>
      <c r="O11" s="26">
        <f t="shared" si="1"/>
        <v>34234.5</v>
      </c>
      <c r="P11" s="22">
        <v>33646.52</v>
      </c>
      <c r="Q11" s="22">
        <v>33535.79</v>
      </c>
      <c r="R11" s="22">
        <v>33535.79</v>
      </c>
    </row>
    <row r="12" spans="1:18" ht="21" customHeight="1">
      <c r="A12" s="18">
        <f t="shared" si="0"/>
        <v>10</v>
      </c>
      <c r="B12" s="19" t="s">
        <v>45</v>
      </c>
      <c r="C12" s="20" t="s">
        <v>46</v>
      </c>
      <c r="D12" s="20" t="s">
        <v>47</v>
      </c>
      <c r="E12" s="22" t="e">
        <f>#REF!-#REF!</f>
        <v>#REF!</v>
      </c>
      <c r="F12" s="22" t="e">
        <f>#REF!-#REF!</f>
        <v>#REF!</v>
      </c>
      <c r="G12" s="21">
        <v>2.49</v>
      </c>
      <c r="H12" s="21">
        <v>19352.95</v>
      </c>
      <c r="I12" s="23"/>
      <c r="J12" s="28">
        <v>438.94000000000005</v>
      </c>
      <c r="K12" s="29"/>
      <c r="L12" s="29">
        <v>33.8</v>
      </c>
      <c r="M12" s="29"/>
      <c r="N12" s="29">
        <v>10.18</v>
      </c>
      <c r="O12" s="26">
        <f t="shared" si="1"/>
        <v>19818</v>
      </c>
      <c r="P12" s="22">
        <v>19370.16</v>
      </c>
      <c r="Q12" s="22">
        <v>19359.98</v>
      </c>
      <c r="R12" s="22">
        <v>19359.98</v>
      </c>
    </row>
    <row r="13" spans="1:18" ht="21" customHeight="1">
      <c r="A13" s="18">
        <f t="shared" si="0"/>
        <v>11</v>
      </c>
      <c r="B13" s="19" t="s">
        <v>48</v>
      </c>
      <c r="C13" s="20" t="s">
        <v>49</v>
      </c>
      <c r="D13" s="20" t="s">
        <v>50</v>
      </c>
      <c r="E13" s="22" t="e">
        <f>#REF!-#REF!</f>
        <v>#REF!</v>
      </c>
      <c r="F13" s="22" t="e">
        <f>#REF!-#REF!</f>
        <v>#REF!</v>
      </c>
      <c r="G13" s="21">
        <v>30.34</v>
      </c>
      <c r="H13" s="21">
        <v>26502.77</v>
      </c>
      <c r="I13" s="23"/>
      <c r="J13" s="28">
        <v>600.74</v>
      </c>
      <c r="K13" s="29"/>
      <c r="L13" s="29">
        <v>39.04</v>
      </c>
      <c r="M13" s="29"/>
      <c r="N13" s="29">
        <v>18.89</v>
      </c>
      <c r="O13" s="26">
        <f t="shared" si="1"/>
        <v>27154.000000000004</v>
      </c>
      <c r="P13" s="22">
        <v>26534.48</v>
      </c>
      <c r="Q13" s="22">
        <v>26515.59</v>
      </c>
      <c r="R13" s="22">
        <v>26515.59</v>
      </c>
    </row>
    <row r="14" spans="1:18" ht="21" customHeight="1">
      <c r="A14" s="18">
        <f t="shared" si="0"/>
        <v>12</v>
      </c>
      <c r="B14" s="19" t="s">
        <v>51</v>
      </c>
      <c r="C14" s="20" t="s">
        <v>52</v>
      </c>
      <c r="D14" s="20" t="s">
        <v>53</v>
      </c>
      <c r="E14" s="22" t="e">
        <f>#REF!-#REF!</f>
        <v>#REF!</v>
      </c>
      <c r="F14" s="22" t="e">
        <f>#REF!-#REF!</f>
        <v>#REF!</v>
      </c>
      <c r="G14" s="21">
        <v>2143.74</v>
      </c>
      <c r="H14" s="21">
        <v>23844.29</v>
      </c>
      <c r="I14" s="23"/>
      <c r="J14" s="28">
        <v>541.05</v>
      </c>
      <c r="K14" s="29"/>
      <c r="L14" s="29">
        <v>5997.62</v>
      </c>
      <c r="M14" s="29"/>
      <c r="N14" s="29">
        <v>16.7</v>
      </c>
      <c r="O14" s="26">
        <f t="shared" si="1"/>
        <v>32509.999999999996</v>
      </c>
      <c r="P14" s="22">
        <v>23867.31</v>
      </c>
      <c r="Q14" s="22">
        <v>23850.61</v>
      </c>
      <c r="R14" s="22">
        <v>23850.62</v>
      </c>
    </row>
    <row r="15" spans="1:18" ht="21" customHeight="1">
      <c r="A15" s="18">
        <f t="shared" si="0"/>
        <v>13</v>
      </c>
      <c r="B15" s="19" t="s">
        <v>54</v>
      </c>
      <c r="C15" s="20" t="s">
        <v>55</v>
      </c>
      <c r="D15" s="20" t="s">
        <v>56</v>
      </c>
      <c r="E15" s="22" t="e">
        <f>#REF!-#REF!</f>
        <v>#REF!</v>
      </c>
      <c r="F15" s="22" t="e">
        <f>#REF!-#REF!</f>
        <v>#REF!</v>
      </c>
      <c r="G15" s="21">
        <v>23.73</v>
      </c>
      <c r="H15" s="21">
        <v>10723</v>
      </c>
      <c r="I15" s="23"/>
      <c r="J15" s="28">
        <v>242.91</v>
      </c>
      <c r="K15" s="29"/>
      <c r="L15" s="29">
        <v>43.59</v>
      </c>
      <c r="M15" s="29"/>
      <c r="N15" s="29">
        <v>11.23</v>
      </c>
      <c r="O15" s="26">
        <f t="shared" si="1"/>
        <v>11022</v>
      </c>
      <c r="P15" s="22">
        <v>10740.76</v>
      </c>
      <c r="Q15" s="22">
        <v>10729.53</v>
      </c>
      <c r="R15" s="22">
        <v>10729.54</v>
      </c>
    </row>
    <row r="16" spans="1:18" ht="21" customHeight="1">
      <c r="A16" s="18">
        <f t="shared" si="0"/>
        <v>14</v>
      </c>
      <c r="B16" s="19" t="s">
        <v>57</v>
      </c>
      <c r="C16" s="20" t="s">
        <v>58</v>
      </c>
      <c r="D16" s="20" t="s">
        <v>59</v>
      </c>
      <c r="E16" s="22" t="e">
        <f>#REF!-#REF!</f>
        <v>#REF!</v>
      </c>
      <c r="F16" s="22" t="e">
        <f>#REF!-#REF!</f>
        <v>#REF!</v>
      </c>
      <c r="G16" s="21">
        <v>4387.4</v>
      </c>
      <c r="H16" s="21">
        <v>21136.61</v>
      </c>
      <c r="I16" s="23">
        <v>3873.44</v>
      </c>
      <c r="J16" s="28">
        <v>0</v>
      </c>
      <c r="K16" s="29"/>
      <c r="L16" s="29">
        <v>38.54</v>
      </c>
      <c r="M16" s="29"/>
      <c r="N16" s="29">
        <v>8.11</v>
      </c>
      <c r="O16" s="26">
        <f t="shared" si="1"/>
        <v>21681.000000000004</v>
      </c>
      <c r="P16" s="22">
        <v>21157.22</v>
      </c>
      <c r="Q16" s="22">
        <v>21149.11</v>
      </c>
      <c r="R16" s="22">
        <v>21149.12</v>
      </c>
    </row>
    <row r="17" spans="1:18" ht="21" customHeight="1">
      <c r="A17" s="18">
        <f t="shared" si="0"/>
        <v>15</v>
      </c>
      <c r="B17" s="19" t="s">
        <v>60</v>
      </c>
      <c r="C17" s="20" t="s">
        <v>61</v>
      </c>
      <c r="D17" s="20" t="s">
        <v>62</v>
      </c>
      <c r="E17" s="22" t="e">
        <f>#REF!-#REF!</f>
        <v>#REF!</v>
      </c>
      <c r="F17" s="22" t="e">
        <f>#REF!-#REF!</f>
        <v>#REF!</v>
      </c>
      <c r="G17" s="21">
        <v>22.36</v>
      </c>
      <c r="H17" s="21">
        <v>7667.7</v>
      </c>
      <c r="I17" s="23"/>
      <c r="J17" s="28">
        <v>173.85</v>
      </c>
      <c r="K17" s="29"/>
      <c r="L17" s="29">
        <v>36.65</v>
      </c>
      <c r="M17" s="29"/>
      <c r="N17" s="29">
        <v>12.06</v>
      </c>
      <c r="O17" s="26">
        <f t="shared" si="1"/>
        <v>7888.499999999999</v>
      </c>
      <c r="P17" s="22">
        <v>7683.04</v>
      </c>
      <c r="Q17" s="22">
        <v>7670.98</v>
      </c>
      <c r="R17" s="22">
        <v>7670.97</v>
      </c>
    </row>
    <row r="18" spans="1:18" ht="21" customHeight="1">
      <c r="A18" s="18">
        <f t="shared" si="0"/>
        <v>16</v>
      </c>
      <c r="B18" s="19" t="s">
        <v>63</v>
      </c>
      <c r="C18" s="20" t="s">
        <v>64</v>
      </c>
      <c r="D18" s="20" t="s">
        <v>65</v>
      </c>
      <c r="E18" s="22" t="e">
        <f>#REF!-#REF!</f>
        <v>#REF!</v>
      </c>
      <c r="F18" s="22" t="e">
        <f>#REF!-#REF!</f>
        <v>#REF!</v>
      </c>
      <c r="G18" s="21">
        <v>30.29</v>
      </c>
      <c r="H18" s="21">
        <v>17670.260000000002</v>
      </c>
      <c r="I18" s="23"/>
      <c r="J18" s="28">
        <v>400.16999999999996</v>
      </c>
      <c r="K18" s="29"/>
      <c r="L18" s="29">
        <v>34.05</v>
      </c>
      <c r="M18" s="29"/>
      <c r="N18" s="29">
        <v>7.77</v>
      </c>
      <c r="O18" s="26">
        <f t="shared" si="1"/>
        <v>18127</v>
      </c>
      <c r="P18" s="22">
        <v>17689.86</v>
      </c>
      <c r="Q18" s="22">
        <v>17682.09</v>
      </c>
      <c r="R18" s="22">
        <v>17682.1</v>
      </c>
    </row>
    <row r="19" spans="1:18" ht="21" customHeight="1">
      <c r="A19" s="18">
        <f t="shared" si="0"/>
        <v>17</v>
      </c>
      <c r="B19" s="19" t="s">
        <v>66</v>
      </c>
      <c r="C19" s="20" t="s">
        <v>67</v>
      </c>
      <c r="D19" s="20" t="s">
        <v>68</v>
      </c>
      <c r="E19" s="22" t="e">
        <f>#REF!-#REF!</f>
        <v>#REF!</v>
      </c>
      <c r="F19" s="22" t="e">
        <f>#REF!-#REF!</f>
        <v>#REF!</v>
      </c>
      <c r="G19" s="21">
        <v>11.43</v>
      </c>
      <c r="H19" s="21">
        <v>37389.119999999995</v>
      </c>
      <c r="I19" s="23">
        <v>4312.3</v>
      </c>
      <c r="J19" s="28">
        <v>0</v>
      </c>
      <c r="K19" s="29"/>
      <c r="L19" s="29">
        <v>30.24</v>
      </c>
      <c r="M19" s="29"/>
      <c r="N19" s="29">
        <v>6.49</v>
      </c>
      <c r="O19" s="26">
        <f t="shared" si="1"/>
        <v>33111.99999999999</v>
      </c>
      <c r="P19" s="22">
        <v>37418.39</v>
      </c>
      <c r="Q19" s="22">
        <v>35091.34</v>
      </c>
      <c r="R19" s="22">
        <v>37411.91</v>
      </c>
    </row>
    <row r="20" spans="1:18" ht="21" customHeight="1">
      <c r="A20" s="18">
        <f t="shared" si="0"/>
        <v>18</v>
      </c>
      <c r="B20" s="19" t="s">
        <v>69</v>
      </c>
      <c r="C20" s="20" t="s">
        <v>70</v>
      </c>
      <c r="D20" s="20" t="s">
        <v>71</v>
      </c>
      <c r="E20" s="22" t="e">
        <f>#REF!-#REF!</f>
        <v>#REF!</v>
      </c>
      <c r="F20" s="22" t="e">
        <f>#REF!-#REF!</f>
        <v>#REF!</v>
      </c>
      <c r="G20" s="21">
        <v>7250.77</v>
      </c>
      <c r="H20" s="21">
        <v>19423.97</v>
      </c>
      <c r="I20" s="23"/>
      <c r="J20" s="28">
        <v>440.07</v>
      </c>
      <c r="K20" s="29"/>
      <c r="L20" s="29">
        <v>4728.09</v>
      </c>
      <c r="M20" s="29"/>
      <c r="N20" s="29">
        <v>36.9</v>
      </c>
      <c r="O20" s="26">
        <f t="shared" si="1"/>
        <v>31806</v>
      </c>
      <c r="P20" s="22">
        <v>19472.31</v>
      </c>
      <c r="Q20" s="22">
        <v>19435.41</v>
      </c>
      <c r="R20" s="22">
        <v>19435.4</v>
      </c>
    </row>
    <row r="21" spans="1:18" ht="21" customHeight="1">
      <c r="A21" s="18">
        <f t="shared" si="0"/>
        <v>19</v>
      </c>
      <c r="B21" s="19" t="s">
        <v>72</v>
      </c>
      <c r="C21" s="20" t="s">
        <v>73</v>
      </c>
      <c r="D21" s="20" t="s">
        <v>74</v>
      </c>
      <c r="E21" s="22" t="e">
        <f>#REF!-#REF!</f>
        <v>#REF!</v>
      </c>
      <c r="F21" s="22" t="e">
        <f>#REF!-#REF!</f>
        <v>#REF!</v>
      </c>
      <c r="G21" s="21">
        <v>10.16</v>
      </c>
      <c r="H21" s="21">
        <v>10275.060000000001</v>
      </c>
      <c r="I21" s="23"/>
      <c r="J21" s="28">
        <v>232.81</v>
      </c>
      <c r="K21" s="29">
        <v>511.7</v>
      </c>
      <c r="L21" s="29">
        <v>35.02</v>
      </c>
      <c r="M21" s="29"/>
      <c r="N21" s="29">
        <v>3.35</v>
      </c>
      <c r="O21" s="26">
        <f t="shared" si="1"/>
        <v>10038</v>
      </c>
      <c r="P21" s="22">
        <v>9771.68</v>
      </c>
      <c r="Q21" s="22">
        <v>9768.33</v>
      </c>
      <c r="R21" s="22">
        <v>9768.34</v>
      </c>
    </row>
    <row r="22" spans="1:18" ht="21" customHeight="1">
      <c r="A22" s="18">
        <f t="shared" si="0"/>
        <v>20</v>
      </c>
      <c r="B22" s="19" t="s">
        <v>75</v>
      </c>
      <c r="C22" s="20" t="s">
        <v>76</v>
      </c>
      <c r="D22" s="20" t="s">
        <v>77</v>
      </c>
      <c r="E22" s="22" t="e">
        <f>#REF!-#REF!</f>
        <v>#REF!</v>
      </c>
      <c r="F22" s="22" t="e">
        <f>#REF!-#REF!</f>
        <v>#REF!</v>
      </c>
      <c r="G22" s="21">
        <v>16.08</v>
      </c>
      <c r="H22" s="21">
        <v>17399.059999999998</v>
      </c>
      <c r="I22" s="23"/>
      <c r="J22" s="28">
        <v>394.21</v>
      </c>
      <c r="K22" s="29"/>
      <c r="L22" s="29">
        <v>34.07</v>
      </c>
      <c r="M22" s="29"/>
      <c r="N22" s="29">
        <v>15.42</v>
      </c>
      <c r="O22" s="26">
        <f t="shared" si="1"/>
        <v>17828</v>
      </c>
      <c r="P22" s="22">
        <v>17424.47</v>
      </c>
      <c r="Q22" s="22">
        <v>16383.66</v>
      </c>
      <c r="R22" s="22">
        <v>17409.06</v>
      </c>
    </row>
    <row r="23" spans="1:18" ht="21" customHeight="1">
      <c r="A23" s="18">
        <f t="shared" si="0"/>
        <v>21</v>
      </c>
      <c r="B23" s="19" t="s">
        <v>78</v>
      </c>
      <c r="C23" s="20" t="s">
        <v>79</v>
      </c>
      <c r="D23" s="20" t="s">
        <v>80</v>
      </c>
      <c r="E23" s="22" t="e">
        <f>#REF!-#REF!</f>
        <v>#REF!</v>
      </c>
      <c r="F23" s="22" t="e">
        <f>#REF!-#REF!</f>
        <v>#REF!</v>
      </c>
      <c r="G23" s="21">
        <v>8.83</v>
      </c>
      <c r="H23" s="21">
        <v>23421.92</v>
      </c>
      <c r="I23" s="23"/>
      <c r="J23" s="28">
        <v>530.78</v>
      </c>
      <c r="K23" s="29"/>
      <c r="L23" s="29">
        <v>31.74</v>
      </c>
      <c r="M23" s="29"/>
      <c r="N23" s="29">
        <v>24.77</v>
      </c>
      <c r="O23" s="26">
        <f t="shared" si="1"/>
        <v>23968.5</v>
      </c>
      <c r="P23" s="22">
        <v>23459.2</v>
      </c>
      <c r="Q23" s="22">
        <v>23434.43</v>
      </c>
      <c r="R23" s="22">
        <v>23434.43</v>
      </c>
    </row>
    <row r="24" spans="1:18" ht="21" customHeight="1">
      <c r="A24" s="18">
        <f t="shared" si="0"/>
        <v>22</v>
      </c>
      <c r="B24" s="19" t="s">
        <v>81</v>
      </c>
      <c r="C24" s="20" t="s">
        <v>82</v>
      </c>
      <c r="D24" s="20" t="s">
        <v>83</v>
      </c>
      <c r="E24" s="22" t="e">
        <f>#REF!-#REF!</f>
        <v>#REF!</v>
      </c>
      <c r="F24" s="22" t="e">
        <f>#REF!-#REF!</f>
        <v>#REF!</v>
      </c>
      <c r="G24" s="21">
        <v>693.54</v>
      </c>
      <c r="H24" s="21">
        <v>16301.990000000002</v>
      </c>
      <c r="I24" s="23"/>
      <c r="J24" s="28">
        <v>369.67</v>
      </c>
      <c r="K24" s="29"/>
      <c r="L24" s="29">
        <v>166.87</v>
      </c>
      <c r="M24" s="29"/>
      <c r="N24" s="29">
        <v>272.07</v>
      </c>
      <c r="O24" s="26">
        <f t="shared" si="1"/>
        <v>17260</v>
      </c>
      <c r="P24" s="22">
        <v>16580.57</v>
      </c>
      <c r="Q24" s="22">
        <v>16308.5</v>
      </c>
      <c r="R24" s="22">
        <v>16308.51</v>
      </c>
    </row>
    <row r="25" spans="1:18" ht="21" customHeight="1">
      <c r="A25" s="18">
        <f t="shared" si="0"/>
        <v>23</v>
      </c>
      <c r="B25" s="19" t="s">
        <v>84</v>
      </c>
      <c r="C25" s="20" t="s">
        <v>85</v>
      </c>
      <c r="D25" s="20" t="s">
        <v>86</v>
      </c>
      <c r="E25" s="22" t="e">
        <f>#REF!-#REF!</f>
        <v>#REF!</v>
      </c>
      <c r="F25" s="22" t="e">
        <f>#REF!-#REF!</f>
        <v>#REF!</v>
      </c>
      <c r="G25" s="21">
        <v>1123.22</v>
      </c>
      <c r="H25" s="21">
        <v>22408.17</v>
      </c>
      <c r="I25" s="23"/>
      <c r="J25" s="28">
        <v>507.26</v>
      </c>
      <c r="K25" s="29"/>
      <c r="L25" s="29">
        <v>16.28</v>
      </c>
      <c r="M25" s="29"/>
      <c r="N25" s="29">
        <v>30.93</v>
      </c>
      <c r="O25" s="26">
        <f t="shared" si="1"/>
        <v>24023.999999999996</v>
      </c>
      <c r="P25" s="22">
        <v>22456.01</v>
      </c>
      <c r="Q25" s="22">
        <v>22425.08</v>
      </c>
      <c r="R25" s="22">
        <v>22425.09</v>
      </c>
    </row>
    <row r="26" spans="1:18" ht="21" customHeight="1">
      <c r="A26" s="18">
        <f t="shared" si="0"/>
        <v>24</v>
      </c>
      <c r="B26" s="19" t="s">
        <v>87</v>
      </c>
      <c r="C26" s="20" t="s">
        <v>88</v>
      </c>
      <c r="D26" s="20" t="s">
        <v>89</v>
      </c>
      <c r="E26" s="22" t="e">
        <f>#REF!-#REF!</f>
        <v>#REF!</v>
      </c>
      <c r="F26" s="22" t="e">
        <f>#REF!-#REF!</f>
        <v>#REF!</v>
      </c>
      <c r="G26" s="21">
        <v>24.29</v>
      </c>
      <c r="H26" s="21">
        <v>13585.21</v>
      </c>
      <c r="I26" s="23">
        <v>586.33</v>
      </c>
      <c r="J26" s="28">
        <v>0</v>
      </c>
      <c r="K26" s="29"/>
      <c r="L26" s="29">
        <v>29.86</v>
      </c>
      <c r="M26" s="29"/>
      <c r="N26" s="29">
        <v>15.03</v>
      </c>
      <c r="O26" s="26">
        <f t="shared" si="1"/>
        <v>13038</v>
      </c>
      <c r="P26" s="22">
        <v>13607.92</v>
      </c>
      <c r="Q26" s="22">
        <v>13592.89</v>
      </c>
      <c r="R26" s="22">
        <v>13592.9</v>
      </c>
    </row>
    <row r="27" spans="1:18" ht="21" customHeight="1">
      <c r="A27" s="18">
        <f t="shared" si="0"/>
        <v>25</v>
      </c>
      <c r="B27" s="19" t="s">
        <v>90</v>
      </c>
      <c r="C27" s="20" t="s">
        <v>91</v>
      </c>
      <c r="D27" s="20" t="s">
        <v>92</v>
      </c>
      <c r="E27" s="22" t="e">
        <f>#REF!-#REF!</f>
        <v>#REF!</v>
      </c>
      <c r="F27" s="22" t="e">
        <f>#REF!-#REF!</f>
        <v>#REF!</v>
      </c>
      <c r="G27" s="21">
        <v>29.73</v>
      </c>
      <c r="H27" s="21">
        <v>9431.93</v>
      </c>
      <c r="I27" s="23"/>
      <c r="J27" s="28">
        <v>213.72</v>
      </c>
      <c r="K27" s="29"/>
      <c r="L27" s="29">
        <v>25.5</v>
      </c>
      <c r="M27" s="29"/>
      <c r="N27" s="29">
        <v>238.88</v>
      </c>
      <c r="O27" s="26">
        <f t="shared" si="1"/>
        <v>9462</v>
      </c>
      <c r="P27" s="22">
        <v>9676.07</v>
      </c>
      <c r="Q27" s="22">
        <v>9437.19</v>
      </c>
      <c r="R27" s="22">
        <v>9437.18</v>
      </c>
    </row>
    <row r="28" spans="1:18" ht="21" customHeight="1">
      <c r="A28" s="18">
        <f t="shared" si="0"/>
        <v>26</v>
      </c>
      <c r="B28" s="19" t="s">
        <v>93</v>
      </c>
      <c r="C28" s="20" t="s">
        <v>94</v>
      </c>
      <c r="D28" s="20" t="s">
        <v>95</v>
      </c>
      <c r="E28" s="22" t="e">
        <f>#REF!-#REF!</f>
        <v>#REF!</v>
      </c>
      <c r="F28" s="22" t="e">
        <f>#REF!-#REF!</f>
        <v>#REF!</v>
      </c>
      <c r="G28" s="21">
        <v>16.25</v>
      </c>
      <c r="H28" s="21">
        <v>28578.79</v>
      </c>
      <c r="I28" s="23"/>
      <c r="J28" s="28">
        <v>647.9200000000001</v>
      </c>
      <c r="K28" s="29"/>
      <c r="L28" s="29">
        <v>16.6</v>
      </c>
      <c r="M28" s="29"/>
      <c r="N28" s="29">
        <v>29.06</v>
      </c>
      <c r="O28" s="26">
        <f t="shared" si="1"/>
        <v>29230.499999999996</v>
      </c>
      <c r="P28" s="22">
        <v>28620.55</v>
      </c>
      <c r="Q28" s="22">
        <v>28591.49</v>
      </c>
      <c r="R28" s="22">
        <v>28591.49</v>
      </c>
    </row>
    <row r="29" spans="1:18" ht="24.75" customHeight="1">
      <c r="A29" s="18">
        <f t="shared" si="0"/>
        <v>27</v>
      </c>
      <c r="B29" s="19" t="s">
        <v>96</v>
      </c>
      <c r="C29" s="20" t="s">
        <v>97</v>
      </c>
      <c r="D29" s="20" t="s">
        <v>98</v>
      </c>
      <c r="E29" s="22" t="e">
        <f>#REF!-#REF!</f>
        <v>#REF!</v>
      </c>
      <c r="F29" s="22" t="e">
        <f>#REF!-#REF!</f>
        <v>#REF!</v>
      </c>
      <c r="G29" s="21">
        <v>29.83</v>
      </c>
      <c r="H29" s="21">
        <v>19352.33</v>
      </c>
      <c r="I29" s="23"/>
      <c r="J29" s="28">
        <v>438.44</v>
      </c>
      <c r="K29" s="29"/>
      <c r="L29" s="29">
        <v>8.42</v>
      </c>
      <c r="M29" s="29"/>
      <c r="N29" s="29">
        <v>8.52</v>
      </c>
      <c r="O29" s="26">
        <f t="shared" si="1"/>
        <v>19820.5</v>
      </c>
      <c r="P29" s="22">
        <v>19372.32</v>
      </c>
      <c r="Q29" s="22">
        <v>19363.8</v>
      </c>
      <c r="R29" s="22">
        <v>19363.8</v>
      </c>
    </row>
    <row r="30" spans="1:18" ht="21" customHeight="1">
      <c r="A30" s="18">
        <f t="shared" si="0"/>
        <v>28</v>
      </c>
      <c r="B30" s="19" t="s">
        <v>99</v>
      </c>
      <c r="C30" s="20" t="s">
        <v>100</v>
      </c>
      <c r="D30" s="20" t="s">
        <v>101</v>
      </c>
      <c r="E30" s="22" t="e">
        <f>#REF!-#REF!</f>
        <v>#REF!</v>
      </c>
      <c r="F30" s="22" t="e">
        <f>#REF!-#REF!</f>
        <v>#REF!</v>
      </c>
      <c r="G30" s="21">
        <v>17.89</v>
      </c>
      <c r="H30" s="21">
        <v>10575.83</v>
      </c>
      <c r="I30" s="23"/>
      <c r="J30" s="28">
        <v>239.79999999999998</v>
      </c>
      <c r="K30" s="29"/>
      <c r="L30" s="29">
        <v>34.81</v>
      </c>
      <c r="M30" s="29"/>
      <c r="N30" s="29">
        <v>16.33</v>
      </c>
      <c r="O30" s="26">
        <f t="shared" si="1"/>
        <v>10851.999999999998</v>
      </c>
      <c r="P30" s="22">
        <v>10596.52</v>
      </c>
      <c r="Q30" s="22">
        <v>10580.19</v>
      </c>
      <c r="R30" s="22">
        <v>10580.19</v>
      </c>
    </row>
    <row r="31" spans="1:18" ht="21" customHeight="1">
      <c r="A31" s="18">
        <f t="shared" si="0"/>
        <v>29</v>
      </c>
      <c r="B31" s="19" t="s">
        <v>102</v>
      </c>
      <c r="C31" s="20" t="s">
        <v>103</v>
      </c>
      <c r="D31" s="20" t="s">
        <v>104</v>
      </c>
      <c r="E31" s="22" t="e">
        <f>#REF!-#REF!</f>
        <v>#REF!</v>
      </c>
      <c r="F31" s="22" t="e">
        <f>#REF!-#REF!</f>
        <v>#REF!</v>
      </c>
      <c r="G31" s="21">
        <v>108.39</v>
      </c>
      <c r="H31" s="21">
        <v>10545.2</v>
      </c>
      <c r="I31" s="23"/>
      <c r="J31" s="28">
        <v>238.85</v>
      </c>
      <c r="K31" s="29"/>
      <c r="L31" s="29">
        <v>4.44</v>
      </c>
      <c r="M31" s="29"/>
      <c r="N31" s="29">
        <v>30.88</v>
      </c>
      <c r="O31" s="26">
        <f t="shared" si="1"/>
        <v>10866.000000000002</v>
      </c>
      <c r="P31" s="22">
        <v>10582.79</v>
      </c>
      <c r="Q31" s="22">
        <v>10551.91</v>
      </c>
      <c r="R31" s="22">
        <v>10551.91</v>
      </c>
    </row>
    <row r="32" spans="1:18" ht="23.25" customHeight="1">
      <c r="A32" s="18">
        <f t="shared" si="0"/>
        <v>30</v>
      </c>
      <c r="B32" s="19" t="s">
        <v>105</v>
      </c>
      <c r="C32" s="20" t="s">
        <v>106</v>
      </c>
      <c r="D32" s="20" t="s">
        <v>107</v>
      </c>
      <c r="E32" s="22" t="e">
        <f>#REF!-#REF!</f>
        <v>#REF!</v>
      </c>
      <c r="F32" s="22" t="e">
        <f>#REF!-#REF!</f>
        <v>#REF!</v>
      </c>
      <c r="G32" s="21">
        <v>493.01</v>
      </c>
      <c r="H32" s="21">
        <v>24970.07</v>
      </c>
      <c r="I32" s="23"/>
      <c r="J32" s="28">
        <v>565.84</v>
      </c>
      <c r="K32" s="29"/>
      <c r="L32" s="29">
        <v>19.01</v>
      </c>
      <c r="M32" s="29"/>
      <c r="N32" s="29">
        <v>31.93</v>
      </c>
      <c r="O32" s="26">
        <f t="shared" si="1"/>
        <v>26015.999999999996</v>
      </c>
      <c r="P32" s="22">
        <v>25015.53</v>
      </c>
      <c r="Q32" s="22">
        <v>24983.6</v>
      </c>
      <c r="R32" s="22">
        <v>24983.6</v>
      </c>
    </row>
    <row r="33" spans="1:18" ht="18" customHeight="1">
      <c r="A33" s="18">
        <f t="shared" si="0"/>
        <v>31</v>
      </c>
      <c r="B33" s="19" t="s">
        <v>108</v>
      </c>
      <c r="C33" s="20" t="s">
        <v>109</v>
      </c>
      <c r="D33" s="20" t="s">
        <v>110</v>
      </c>
      <c r="E33" s="22" t="e">
        <f>#REF!-#REF!</f>
        <v>#REF!</v>
      </c>
      <c r="F33" s="22" t="e">
        <f>#REF!-#REF!</f>
        <v>#REF!</v>
      </c>
      <c r="G33" s="21">
        <v>31.49</v>
      </c>
      <c r="H33" s="21">
        <v>13437.71</v>
      </c>
      <c r="I33" s="23"/>
      <c r="J33" s="28">
        <v>304.43</v>
      </c>
      <c r="K33" s="29"/>
      <c r="L33" s="29">
        <v>16.05</v>
      </c>
      <c r="M33" s="29"/>
      <c r="N33" s="29">
        <v>19.68</v>
      </c>
      <c r="O33" s="26">
        <f t="shared" si="1"/>
        <v>13769.999999999998</v>
      </c>
      <c r="P33" s="22">
        <v>13465.39</v>
      </c>
      <c r="Q33" s="22">
        <v>13445.71</v>
      </c>
      <c r="R33" s="22">
        <v>13445.7</v>
      </c>
    </row>
    <row r="34" spans="1:18" ht="18" customHeight="1">
      <c r="A34" s="18">
        <f t="shared" si="0"/>
        <v>32</v>
      </c>
      <c r="B34" s="19" t="s">
        <v>111</v>
      </c>
      <c r="C34" s="20" t="s">
        <v>112</v>
      </c>
      <c r="D34" s="20" t="s">
        <v>113</v>
      </c>
      <c r="E34" s="22" t="e">
        <f>#REF!-#REF!</f>
        <v>#REF!</v>
      </c>
      <c r="F34" s="22" t="e">
        <f>#REF!-#REF!</f>
        <v>#REF!</v>
      </c>
      <c r="G34" s="21">
        <v>27.09</v>
      </c>
      <c r="H34" s="21">
        <v>15133.84</v>
      </c>
      <c r="I34" s="23"/>
      <c r="J34" s="28">
        <v>343.04</v>
      </c>
      <c r="K34" s="29"/>
      <c r="L34" s="29">
        <v>14.71</v>
      </c>
      <c r="M34" s="29"/>
      <c r="N34" s="29">
        <v>20.68</v>
      </c>
      <c r="O34" s="26">
        <f t="shared" si="1"/>
        <v>15498</v>
      </c>
      <c r="P34" s="22">
        <v>15161.92</v>
      </c>
      <c r="Q34" s="22">
        <v>15141.24</v>
      </c>
      <c r="R34" s="22">
        <v>15141.24</v>
      </c>
    </row>
    <row r="35" spans="1:18" ht="18" customHeight="1" thickBot="1">
      <c r="A35" s="18">
        <f t="shared" si="0"/>
        <v>33</v>
      </c>
      <c r="B35" s="19" t="s">
        <v>114</v>
      </c>
      <c r="C35" s="20" t="s">
        <v>115</v>
      </c>
      <c r="D35" s="20" t="s">
        <v>116</v>
      </c>
      <c r="E35" s="22" t="e">
        <f>#REF!-#REF!</f>
        <v>#REF!</v>
      </c>
      <c r="F35" s="22" t="e">
        <f>#REF!-#REF!</f>
        <v>#REF!</v>
      </c>
      <c r="G35" s="21">
        <v>99.64</v>
      </c>
      <c r="H35" s="21">
        <v>13107.05</v>
      </c>
      <c r="I35" s="23"/>
      <c r="J35" s="28">
        <v>297.03</v>
      </c>
      <c r="K35" s="29"/>
      <c r="L35" s="29">
        <v>141.5</v>
      </c>
      <c r="M35" s="29"/>
      <c r="N35" s="29">
        <v>184.22</v>
      </c>
      <c r="O35" s="26">
        <f t="shared" si="1"/>
        <v>13461</v>
      </c>
      <c r="P35" s="22">
        <v>13298.31</v>
      </c>
      <c r="Q35" s="22">
        <v>13114.09</v>
      </c>
      <c r="R35" s="22">
        <v>13114.09</v>
      </c>
    </row>
    <row r="36" spans="1:18" ht="24" customHeight="1" thickBot="1">
      <c r="A36" s="30" t="s">
        <v>117</v>
      </c>
      <c r="B36" s="31"/>
      <c r="C36" s="32"/>
      <c r="D36" s="32"/>
      <c r="E36" s="33" t="e">
        <f aca="true" t="shared" si="2" ref="E36:O36">SUM(E3:E35)</f>
        <v>#REF!</v>
      </c>
      <c r="F36" s="33" t="e">
        <f t="shared" si="2"/>
        <v>#REF!</v>
      </c>
      <c r="G36" s="33">
        <f>SUM(G3:G35)</f>
        <v>17924</v>
      </c>
      <c r="H36" s="33">
        <f t="shared" si="2"/>
        <v>640999.9999999998</v>
      </c>
      <c r="I36" s="33">
        <f t="shared" si="2"/>
        <v>11742.039999999999</v>
      </c>
      <c r="J36" s="33">
        <f t="shared" si="2"/>
        <v>11742.04</v>
      </c>
      <c r="K36" s="33">
        <f t="shared" si="2"/>
        <v>511.7</v>
      </c>
      <c r="L36" s="33">
        <f t="shared" si="2"/>
        <v>14270.000000000002</v>
      </c>
      <c r="M36" s="33">
        <f t="shared" si="2"/>
        <v>700</v>
      </c>
      <c r="N36" s="33">
        <f t="shared" si="2"/>
        <v>1316.3000000000002</v>
      </c>
      <c r="O36" s="33">
        <f t="shared" si="2"/>
        <v>670666</v>
      </c>
      <c r="P36" s="33">
        <v>642153.53</v>
      </c>
      <c r="Q36" s="33">
        <v>636875.42</v>
      </c>
      <c r="R36" s="33">
        <v>640837.24</v>
      </c>
    </row>
    <row r="38" spans="1:5" s="40" customFormat="1" ht="12.75">
      <c r="A38" s="37"/>
      <c r="B38" s="38"/>
      <c r="C38" s="38"/>
      <c r="D38" s="38"/>
      <c r="E38" s="39"/>
    </row>
    <row r="39" spans="1:5" s="40" customFormat="1" ht="12.75">
      <c r="A39" s="37"/>
      <c r="B39" s="38"/>
      <c r="C39" s="38"/>
      <c r="D39" s="38"/>
      <c r="E39" s="39"/>
    </row>
    <row r="40" spans="2:4" s="41" customFormat="1" ht="12" customHeight="1">
      <c r="B40" s="42"/>
      <c r="C40" s="42"/>
      <c r="D40" s="42"/>
    </row>
    <row r="41" spans="1:5" s="40" customFormat="1" ht="12.75">
      <c r="A41" s="37"/>
      <c r="B41" s="38"/>
      <c r="C41" s="38"/>
      <c r="D41" s="38"/>
      <c r="E41" s="39"/>
    </row>
  </sheetData>
  <mergeCells count="18">
    <mergeCell ref="A36:B36"/>
    <mergeCell ref="Q1:Q2"/>
    <mergeCell ref="R1:R2"/>
    <mergeCell ref="P1:P2"/>
    <mergeCell ref="N1:N2"/>
    <mergeCell ref="O1:O2"/>
    <mergeCell ref="J1:J2"/>
    <mergeCell ref="K1:K2"/>
    <mergeCell ref="L1:L2"/>
    <mergeCell ref="M1:M2"/>
    <mergeCell ref="F1:F2"/>
    <mergeCell ref="G1:G2"/>
    <mergeCell ref="H1:H2"/>
    <mergeCell ref="I1:I2"/>
    <mergeCell ref="E1:E2"/>
    <mergeCell ref="A1:A2"/>
    <mergeCell ref="B1:B2"/>
    <mergeCell ref="C1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irina.gherghel</dc:creator>
  <cp:keywords/>
  <dc:description/>
  <cp:lastModifiedBy>irina.gherghel</cp:lastModifiedBy>
  <dcterms:created xsi:type="dcterms:W3CDTF">2019-04-16T06:18:06Z</dcterms:created>
  <dcterms:modified xsi:type="dcterms:W3CDTF">2019-04-16T06:22:58Z</dcterms:modified>
  <cp:category/>
  <cp:version/>
  <cp:contentType/>
  <cp:contentStatus/>
</cp:coreProperties>
</file>